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VÍZ- ÉS FŰTÉSSZERELÉSI 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Víz-Fűtés</t>
        </is>
      </c>
      <c r="D5" s="7" t="inlineStr">
        <is>
          <t xml:space="preserve">Minta Ügyfél</t>
        </is>
      </c>
    </row>
    <row r="6">
      <c r="A6" s="7" t="inlineStr">
        <is>
          <t xml:space="preserve">6000 Kecskemét, Példa utca 12.</t>
        </is>
      </c>
      <c r="D6" s="7" t="inlineStr">
        <is>
          <t xml:space="preserve">Munkavégzés címe: 6000 Kecskemét, Minta köz 3.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2026/0014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Fürdőszoba: WC- és mosdócsere, csaptelepek, radiátorcsere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WC-csésze és tartály cseréje</t>
        </is>
      </c>
      <c r="C15" s="2">
        <v>1</v>
      </c>
      <c r="D15" t="inlineStr">
        <is>
          <t xml:space="preserve">db</t>
        </is>
      </c>
      <c r="E15" s="2">
        <v>22000</v>
      </c>
      <c r="F15" s="2">
        <f>C15*E15</f>
        <v>22000</v>
      </c>
    </row>
    <row r="16">
      <c r="A16">
        <v>2</v>
      </c>
      <c r="B16" t="inlineStr">
        <is>
          <t xml:space="preserve">Mosdó beépítése</t>
        </is>
      </c>
      <c r="C16" s="2">
        <v>1</v>
      </c>
      <c r="D16" t="inlineStr">
        <is>
          <t xml:space="preserve">db</t>
        </is>
      </c>
      <c r="E16" s="2">
        <v>20000</v>
      </c>
      <c r="F16" s="2">
        <f>C16*E16</f>
        <v>20000</v>
      </c>
    </row>
    <row r="17">
      <c r="A17">
        <v>3</v>
      </c>
      <c r="B17" t="inlineStr">
        <is>
          <t xml:space="preserve">Csaptelep cseréje</t>
        </is>
      </c>
      <c r="C17" s="2">
        <v>2</v>
      </c>
      <c r="D17" t="inlineStr">
        <is>
          <t xml:space="preserve">db</t>
        </is>
      </c>
      <c r="E17" s="2">
        <v>16000</v>
      </c>
      <c r="F17" s="2">
        <f>C17*E17</f>
        <v>32000</v>
      </c>
    </row>
    <row r="18">
      <c r="A18">
        <v>4</v>
      </c>
      <c r="B18" t="inlineStr">
        <is>
          <t xml:space="preserve">Szifon cseréje</t>
        </is>
      </c>
      <c r="C18" s="2">
        <v>1</v>
      </c>
      <c r="D18" t="inlineStr">
        <is>
          <t xml:space="preserve">db</t>
        </is>
      </c>
      <c r="E18" s="2">
        <v>12000</v>
      </c>
      <c r="F18" s="2">
        <f>C18*E18</f>
        <v>12000</v>
      </c>
    </row>
    <row r="19">
      <c r="A19">
        <v>5</v>
      </c>
      <c r="B19" t="inlineStr">
        <is>
          <t xml:space="preserve">Radiátor cseréje</t>
        </is>
      </c>
      <c r="C19" s="2">
        <v>1</v>
      </c>
      <c r="D19" t="inlineStr">
        <is>
          <t xml:space="preserve">db</t>
        </is>
      </c>
      <c r="E19" s="2">
        <v>40000</v>
      </c>
      <c r="F19" s="2">
        <f>C19*E19</f>
        <v>40000</v>
      </c>
    </row>
    <row r="20">
      <c r="A20">
        <v>6</v>
      </c>
      <c r="B20" t="inlineStr">
        <is>
          <t xml:space="preserve">Fűtési rendszer leeresztése, feltöltése, légtelenítése</t>
        </is>
      </c>
      <c r="C20" s="2">
        <v>1</v>
      </c>
      <c r="D20" t="inlineStr">
        <is>
          <t xml:space="preserve">alkalom</t>
        </is>
      </c>
      <c r="E20" s="2">
        <v>22000</v>
      </c>
      <c r="F20" s="2">
        <f>C20*E20</f>
        <v>22000</v>
      </c>
    </row>
    <row r="21">
      <c r="A21">
        <v>7</v>
      </c>
      <c r="B21" t="inlineStr">
        <is>
          <t xml:space="preserve">Csővezeték átalakítása a radiátor bekötéséhez</t>
        </is>
      </c>
      <c r="C21" s="2">
        <v>2</v>
      </c>
      <c r="D21" t="inlineStr">
        <is>
          <t xml:space="preserve">óra</t>
        </is>
      </c>
      <c r="E21" s="2">
        <v>13000</v>
      </c>
      <c r="F21" s="2">
        <f>C21*E21</f>
        <v>26000</v>
      </c>
    </row>
    <row r="22">
      <c r="A22">
        <v>8</v>
      </c>
      <c r="B22" t="inlineStr">
        <is>
          <t xml:space="preserve">Kiszállás</t>
        </is>
      </c>
      <c r="C22" s="2">
        <v>1</v>
      </c>
      <c r="D22" t="inlineStr">
        <is>
          <t xml:space="preserve">alkalom</t>
        </is>
      </c>
      <c r="E22" s="2">
        <v>9000</v>
      </c>
      <c r="F22" s="2">
        <f>C22*E22</f>
        <v>9000</v>
      </c>
    </row>
    <row r="23">
      <c r="B23" s="7" t="inlineStr">
        <is>
          <t xml:space="preserve"/>
        </is>
      </c>
      <c r="C23" s="7" t="inlineStr">
        <is>
          <t xml:space="preserve"/>
        </is>
      </c>
      <c r="D23" s="7" t="inlineStr">
        <is>
          <t xml:space="preserve"/>
        </is>
      </c>
      <c r="E23" s="7" t="inlineStr">
        <is>
          <t xml:space="preserve"/>
        </is>
      </c>
      <c r="F23" s="2" t="str">
        <f>IF(OR(C23="",E23=""),"",C23*E23)</f>
        <v/>
      </c>
    </row>
    <row r="24">
      <c r="B24" s="7" t="inlineStr">
        <is>
          <t xml:space="preserve"/>
        </is>
      </c>
      <c r="C24" s="7" t="inlineStr">
        <is>
          <t xml:space="preserve"/>
        </is>
      </c>
      <c r="D24" s="7" t="inlineStr">
        <is>
          <t xml:space="preserve"/>
        </is>
      </c>
      <c r="E24" s="7" t="inlineStr">
        <is>
          <t xml:space="preserve"/>
        </is>
      </c>
      <c r="F24" s="2" t="str">
        <f>IF(OR(C24="",E24=""),"",C24*E24)</f>
        <v/>
      </c>
    </row>
    <row r="25">
      <c r="B25" s="1" t="inlineStr">
        <is>
          <t xml:space="preserve">Anyag</t>
        </is>
      </c>
    </row>
    <row r="26">
      <c r="A26">
        <v>9</v>
      </c>
      <c r="B26" t="inlineStr">
        <is>
          <t xml:space="preserve">Mosdócsaptelep, egykaros</t>
        </is>
      </c>
      <c r="C26" s="2">
        <v>1</v>
      </c>
      <c r="D26" t="inlineStr">
        <is>
          <t xml:space="preserve">db</t>
        </is>
      </c>
      <c r="E26" s="2">
        <v>14900</v>
      </c>
      <c r="F26" s="2">
        <f>C26*E26</f>
        <v>14900</v>
      </c>
    </row>
    <row r="27">
      <c r="A27">
        <v>10</v>
      </c>
      <c r="B27" t="inlineStr">
        <is>
          <t xml:space="preserve">Kádtöltő csaptelep, falsíkon kívüli</t>
        </is>
      </c>
      <c r="C27" s="2">
        <v>1</v>
      </c>
      <c r="D27" t="inlineStr">
        <is>
          <t xml:space="preserve">db</t>
        </is>
      </c>
      <c r="E27" s="2">
        <v>19900</v>
      </c>
      <c r="F27" s="2">
        <f>C27*E27</f>
        <v>19900</v>
      </c>
    </row>
    <row r="28">
      <c r="A28">
        <v>11</v>
      </c>
      <c r="B28" t="inlineStr">
        <is>
          <t xml:space="preserve">Lapradiátor 600×1000, 22-es típus</t>
        </is>
      </c>
      <c r="C28" s="2">
        <v>1</v>
      </c>
      <c r="D28" t="inlineStr">
        <is>
          <t xml:space="preserve">db</t>
        </is>
      </c>
      <c r="E28" s="2">
        <v>42000</v>
      </c>
      <c r="F28" s="2">
        <f>C28*E28</f>
        <v>42000</v>
      </c>
    </row>
    <row r="29">
      <c r="A29">
        <v>12</v>
      </c>
      <c r="B29" t="inlineStr">
        <is>
          <t xml:space="preserve">Termosztatikus radiátorszelep-készlet</t>
        </is>
      </c>
      <c r="C29" s="2">
        <v>1</v>
      </c>
      <c r="D29" t="inlineStr">
        <is>
          <t xml:space="preserve">db</t>
        </is>
      </c>
      <c r="E29" s="2">
        <v>9500</v>
      </c>
      <c r="F29" s="2">
        <f>C29*E29</f>
        <v>9500</v>
      </c>
    </row>
    <row r="30">
      <c r="A30">
        <v>13</v>
      </c>
      <c r="B30" t="inlineStr">
        <is>
          <t xml:space="preserve">Sarokszelep, 1/2 col – 3/8 col</t>
        </is>
      </c>
      <c r="C30" s="2">
        <v>3</v>
      </c>
      <c r="D30" t="inlineStr">
        <is>
          <t xml:space="preserve">db</t>
        </is>
      </c>
      <c r="E30" s="2">
        <v>1900</v>
      </c>
      <c r="F30" s="2">
        <f>C30*E30</f>
        <v>5700</v>
      </c>
    </row>
    <row r="31">
      <c r="A31">
        <v>14</v>
      </c>
      <c r="B31" t="inlineStr">
        <is>
          <t xml:space="preserve">Mosdószifon</t>
        </is>
      </c>
      <c r="C31" s="2">
        <v>1</v>
      </c>
      <c r="D31" t="inlineStr">
        <is>
          <t xml:space="preserve">db</t>
        </is>
      </c>
      <c r="E31" s="2">
        <v>3900</v>
      </c>
      <c r="F31" s="2">
        <f>C31*E31</f>
        <v>3900</v>
      </c>
    </row>
    <row r="32">
      <c r="B32" s="7" t="inlineStr">
        <is>
          <t xml:space="preserve"/>
        </is>
      </c>
      <c r="C32" s="7" t="inlineStr">
        <is>
          <t xml:space="preserve"/>
        </is>
      </c>
      <c r="D32" s="7" t="inlineStr">
        <is>
          <t xml:space="preserve"/>
        </is>
      </c>
      <c r="E32" s="7" t="inlineStr">
        <is>
          <t xml:space="preserve"/>
        </is>
      </c>
      <c r="F32" s="2" t="str">
        <f>IF(OR(C32="",E32=""),"",C32*E32)</f>
        <v/>
      </c>
    </row>
    <row r="33">
      <c r="B33" s="7" t="inlineStr">
        <is>
          <t xml:space="preserve"/>
        </is>
      </c>
      <c r="C33" s="7" t="inlineStr">
        <is>
          <t xml:space="preserve"/>
        </is>
      </c>
      <c r="D33" s="7" t="inlineStr">
        <is>
          <t xml:space="preserve"/>
        </is>
      </c>
      <c r="E33" s="7" t="inlineStr">
        <is>
          <t xml:space="preserve"/>
        </is>
      </c>
      <c r="F33" s="2" t="str">
        <f>IF(OR(C33="",E33=""),"",C33*E33)</f>
        <v/>
      </c>
    </row>
    <row r="34"/>
    <row r="35">
      <c r="E35" s="1" t="inlineStr">
        <is>
          <t xml:space="preserve">Nettó összesen</t>
        </is>
      </c>
      <c r="F35" s="3">
        <f>SUM(F15:F33)</f>
        <v>278900</v>
      </c>
    </row>
    <row r="36">
      <c r="E36" s="1" t="inlineStr">
        <is>
          <t xml:space="preserve">ÁFA 27%</t>
        </is>
      </c>
      <c r="F36" s="3">
        <f>ROUND(F35*0.27,0)</f>
        <v>75303</v>
      </c>
    </row>
    <row r="37">
      <c r="E37" s="1" t="inlineStr">
        <is>
          <t xml:space="preserve">Bruttó összesen</t>
        </is>
      </c>
      <c r="F37" s="3">
        <f>F35+F36</f>
        <v>354203</v>
      </c>
    </row>
    <row r="38"/>
    <row r="39">
      <c r="A39" s="1" t="inlineStr">
        <is>
          <t xml:space="preserve">Feltételek</t>
        </is>
      </c>
    </row>
    <row r="40">
      <c r="A40" t="inlineStr">
        <is>
          <t xml:space="preserve">Az ajánlat nem tartalmazza: a WC-t, a mosdót, a csempe és a burkolat javítását.</t>
        </is>
      </c>
    </row>
    <row r="41">
      <c r="A41" t="inlineStr">
        <is>
          <t xml:space="preserve">Az anyagárak a beszerzés napján változhatnak, az eltérést előre jelzem.</t>
        </is>
      </c>
    </row>
    <row r="42">
      <c r="A42" t="inlineStr">
        <is>
          <t xml:space="preserve">Fizetés: a munka átadásakor, átutalással vagy készpénzben.</t>
        </is>
      </c>
    </row>
    <row r="43">
      <c r="A43" t="inlineStr">
        <is>
          <t xml:space="preserve">Érvényes: 2026. november 24-ig.</t>
        </is>
      </c>
    </row>
    <row r="44"/>
    <row r="45">
      <c r="A45" s="6" t="inlineStr">
        <is>
          <t xml:space="preserve">Ha nem vagy áfakörös, töröld az ÁFA sort, és írd rá: „Alanyi adómentes”.</t>
        </is>
      </c>
    </row>
    <row r="46">
      <c r="A46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