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Árajánlat" sheetId="1" r:id="rId1"/>
  </sheets>
  <calcPr calcId="19102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color rgb="FF445C7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F9F3"/>
        <bgColor indexed="64"/>
      </patternFill>
    </fill>
    <fill>
      <patternFill patternType="solid">
        <fgColor rgb="FFFFF0C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8E0DD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3" fontId="0" fillId="0" borderId="0" xfId="0" applyNumberFormat="1"/>
    <xf numFmtId="3" fontId="1" fillId="0" borderId="0" xfId="0" applyNumberFormat="1" applyFont="1"/>
    <xf numFmtId="0" fontId="2" fillId="0" borderId="0" xfId="0" applyFont="1"/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3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cols>
    <col min="1" max="1" width="5" customWidth="1"/>
    <col min="2" max="2" width="46" customWidth="1"/>
    <col min="3" max="3" width="11" customWidth="1"/>
    <col min="4" max="4" width="16" customWidth="1"/>
    <col min="5" max="5" width="20" customWidth="1"/>
    <col min="6" max="6" width="18" customWidth="1"/>
  </cols>
  <sheetData>
    <row r="1" ht="24" customHeight="1">
      <c r="A1" s="4" t="inlineStr">
        <is>
          <t xml:space="preserve">VILLANYSZERELÉSI ÁRAJÁNLAT</t>
        </is>
      </c>
    </row>
    <row r="2">
      <c r="A2" s="6" t="inlineStr">
        <is>
          <t xml:space="preserve">Minta: kitalált adatok. Írd át az adatokat, a sorokat és az árakat a sajátjaidra. Az összegeket a táblázat számolja.</t>
        </is>
      </c>
    </row>
    <row r="3"/>
    <row r="4">
      <c r="A4" s="1" t="inlineStr">
        <is>
          <t xml:space="preserve">Vállalkozó</t>
        </is>
      </c>
      <c r="D4" s="1" t="inlineStr">
        <is>
          <t xml:space="preserve">Ügyfél</t>
        </is>
      </c>
    </row>
    <row r="5">
      <c r="A5" s="7" t="inlineStr">
        <is>
          <t xml:space="preserve">Minta Villanyszerelés</t>
        </is>
      </c>
      <c r="D5" s="7" t="inlineStr">
        <is>
          <t xml:space="preserve">Minta Ügyfél</t>
        </is>
      </c>
    </row>
    <row r="6">
      <c r="A6" s="7" t="inlineStr">
        <is>
          <t xml:space="preserve">6000 Kecskemét, Példa utca 12.</t>
        </is>
      </c>
      <c r="D6" s="7" t="inlineStr">
        <is>
          <t xml:space="preserve">Munkavégzés címe: 6000 Kecskemét, Minta köz 3.</t>
        </is>
      </c>
    </row>
    <row r="7">
      <c r="A7" s="7" t="inlineStr">
        <is>
          <t xml:space="preserve">Adószám: (a te adószámod)</t>
        </is>
      </c>
    </row>
    <row r="8">
      <c r="A8" s="7" t="inlineStr">
        <is>
          <t xml:space="preserve">Telefon: (a te telefonszámod)</t>
        </is>
      </c>
    </row>
    <row r="9"/>
    <row r="10">
      <c r="A10" s="1" t="inlineStr">
        <is>
          <t xml:space="preserve">Ajánlat száma:</t>
        </is>
      </c>
      <c r="B10" s="7" t="inlineStr">
        <is>
          <t xml:space="preserve">2026/0012</t>
        </is>
      </c>
      <c r="D10" s="1" t="inlineStr">
        <is>
          <t xml:space="preserve">Kelt:</t>
        </is>
      </c>
      <c r="E10" s="7" t="inlineStr">
        <is>
          <t xml:space="preserve">2026. október 25.</t>
        </is>
      </c>
    </row>
    <row r="11">
      <c r="A11" s="1" t="inlineStr">
        <is>
          <t xml:space="preserve">Munka:</t>
        </is>
      </c>
      <c r="B11" s="7" t="inlineStr">
        <is>
          <t xml:space="preserve">Konyha és nappali: szerelvénycsere, két új áramkör, lámpák</t>
        </is>
      </c>
      <c r="D11" s="1" t="inlineStr">
        <is>
          <t xml:space="preserve">Érvényes:</t>
        </is>
      </c>
      <c r="E11" s="7" t="inlineStr">
        <is>
          <t xml:space="preserve">2026. november 24-ig</t>
        </is>
      </c>
    </row>
    <row r="12"/>
    <row r="13">
      <c r="A13" s="5" t="inlineStr">
        <is>
          <t xml:space="preserve">#</t>
        </is>
      </c>
      <c r="B13" s="5" t="inlineStr">
        <is>
          <t xml:space="preserve">Tétel megnevezése</t>
        </is>
      </c>
      <c r="C13" s="5" t="inlineStr">
        <is>
          <t xml:space="preserve">Mennyiség</t>
        </is>
      </c>
      <c r="D13" s="5" t="inlineStr">
        <is>
          <t xml:space="preserve">Egység</t>
        </is>
      </c>
      <c r="E13" s="5" t="inlineStr">
        <is>
          <t xml:space="preserve">Nettó egységár (Ft)</t>
        </is>
      </c>
      <c r="F13" s="5" t="inlineStr">
        <is>
          <t xml:space="preserve">Nettó összeg (Ft)</t>
        </is>
      </c>
    </row>
    <row r="14">
      <c r="B14" s="1" t="inlineStr">
        <is>
          <t xml:space="preserve">Munkadíj</t>
        </is>
      </c>
    </row>
    <row r="15">
      <c r="A15">
        <v>1</v>
      </c>
      <c r="B15" t="inlineStr">
        <is>
          <t xml:space="preserve">Dugalj és kapcsoló cseréje</t>
        </is>
      </c>
      <c r="C15" s="2">
        <v>6</v>
      </c>
      <c r="D15" t="inlineStr">
        <is>
          <t xml:space="preserve">db</t>
        </is>
      </c>
      <c r="E15" s="2">
        <v>5500</v>
      </c>
      <c r="F15" s="2">
        <f>C15*E15</f>
        <v>33000</v>
      </c>
    </row>
    <row r="16">
      <c r="A16">
        <v>2</v>
      </c>
      <c r="B16" t="inlineStr">
        <is>
          <t xml:space="preserve">Lámpatest felszerelése</t>
        </is>
      </c>
      <c r="C16" s="2">
        <v>3</v>
      </c>
      <c r="D16" t="inlineStr">
        <is>
          <t xml:space="preserve">db</t>
        </is>
      </c>
      <c r="E16" s="2">
        <v>9500</v>
      </c>
      <c r="F16" s="2">
        <f>C16*E16</f>
        <v>28500</v>
      </c>
    </row>
    <row r="17">
      <c r="A17">
        <v>3</v>
      </c>
      <c r="B17" t="inlineStr">
        <is>
          <t xml:space="preserve">Kismegszakító beépítése</t>
        </is>
      </c>
      <c r="C17" s="2">
        <v>2</v>
      </c>
      <c r="D17" t="inlineStr">
        <is>
          <t xml:space="preserve">db</t>
        </is>
      </c>
      <c r="E17" s="2">
        <v>6500</v>
      </c>
      <c r="F17" s="2">
        <f>C17*E17</f>
        <v>13000</v>
      </c>
    </row>
    <row r="18">
      <c r="A18">
        <v>4</v>
      </c>
      <c r="B18" t="inlineStr">
        <is>
          <t xml:space="preserve">Elosztó bővítése 2 új áramkörrel</t>
        </is>
      </c>
      <c r="C18" s="2">
        <v>1</v>
      </c>
      <c r="D18" t="inlineStr">
        <is>
          <t xml:space="preserve">db</t>
        </is>
      </c>
      <c r="E18" s="2">
        <v>24000</v>
      </c>
      <c r="F18" s="2">
        <f>C18*E18</f>
        <v>24000</v>
      </c>
    </row>
    <row r="19">
      <c r="A19">
        <v>5</v>
      </c>
      <c r="B19" t="inlineStr">
        <is>
          <t xml:space="preserve">Kábelhúzás védőcsőben</t>
        </is>
      </c>
      <c r="C19" s="2">
        <v>14</v>
      </c>
      <c r="D19" t="inlineStr">
        <is>
          <t xml:space="preserve">m</t>
        </is>
      </c>
      <c r="E19" s="2">
        <v>5500</v>
      </c>
      <c r="F19" s="2">
        <f>C19*E19</f>
        <v>77000</v>
      </c>
    </row>
    <row r="20">
      <c r="A20">
        <v>6</v>
      </c>
      <c r="B20" t="inlineStr">
        <is>
          <t xml:space="preserve">Falhorony vésése és visszajavítása</t>
        </is>
      </c>
      <c r="C20" s="2">
        <v>12</v>
      </c>
      <c r="D20" t="inlineStr">
        <is>
          <t xml:space="preserve">m</t>
        </is>
      </c>
      <c r="E20" s="2">
        <v>3500</v>
      </c>
      <c r="F20" s="2">
        <f>C20*E20</f>
        <v>42000</v>
      </c>
    </row>
    <row r="21">
      <c r="A21">
        <v>7</v>
      </c>
      <c r="B21" t="inlineStr">
        <is>
          <t xml:space="preserve">Hibakeresés, meglévő áramkörök bemérése</t>
        </is>
      </c>
      <c r="C21" s="2">
        <v>1</v>
      </c>
      <c r="D21" t="inlineStr">
        <is>
          <t xml:space="preserve">óra</t>
        </is>
      </c>
      <c r="E21" s="2">
        <v>12000</v>
      </c>
      <c r="F21" s="2">
        <f>C21*E21</f>
        <v>12000</v>
      </c>
    </row>
    <row r="22">
      <c r="A22">
        <v>8</v>
      </c>
      <c r="B22" t="inlineStr">
        <is>
          <t xml:space="preserve">Kiszállás</t>
        </is>
      </c>
      <c r="C22" s="2">
        <v>1</v>
      </c>
      <c r="D22" t="inlineStr">
        <is>
          <t xml:space="preserve">alkalom</t>
        </is>
      </c>
      <c r="E22" s="2">
        <v>9000</v>
      </c>
      <c r="F22" s="2">
        <f>C22*E22</f>
        <v>9000</v>
      </c>
    </row>
    <row r="23">
      <c r="B23" s="7" t="inlineStr">
        <is>
          <t xml:space="preserve"/>
        </is>
      </c>
      <c r="C23" s="7" t="inlineStr">
        <is>
          <t xml:space="preserve"/>
        </is>
      </c>
      <c r="D23" s="7" t="inlineStr">
        <is>
          <t xml:space="preserve"/>
        </is>
      </c>
      <c r="E23" s="7" t="inlineStr">
        <is>
          <t xml:space="preserve"/>
        </is>
      </c>
      <c r="F23" s="2" t="str">
        <f>IF(OR(C23="",E23=""),"",C23*E23)</f>
        <v/>
      </c>
    </row>
    <row r="24">
      <c r="B24" s="7" t="inlineStr">
        <is>
          <t xml:space="preserve"/>
        </is>
      </c>
      <c r="C24" s="7" t="inlineStr">
        <is>
          <t xml:space="preserve"/>
        </is>
      </c>
      <c r="D24" s="7" t="inlineStr">
        <is>
          <t xml:space="preserve"/>
        </is>
      </c>
      <c r="E24" s="7" t="inlineStr">
        <is>
          <t xml:space="preserve"/>
        </is>
      </c>
      <c r="F24" s="2" t="str">
        <f>IF(OR(C24="",E24=""),"",C24*E24)</f>
        <v/>
      </c>
    </row>
    <row r="25">
      <c r="B25" s="1" t="inlineStr">
        <is>
          <t xml:space="preserve">Anyag</t>
        </is>
      </c>
    </row>
    <row r="26">
      <c r="A26">
        <v>9</v>
      </c>
      <c r="B26" t="inlineStr">
        <is>
          <t xml:space="preserve">Dugalj, földelt, süllyesztett</t>
        </is>
      </c>
      <c r="C26" s="2">
        <v>4</v>
      </c>
      <c r="D26" t="inlineStr">
        <is>
          <t xml:space="preserve">db</t>
        </is>
      </c>
      <c r="E26" s="2">
        <v>1900</v>
      </c>
      <c r="F26" s="2">
        <f>C26*E26</f>
        <v>7600</v>
      </c>
    </row>
    <row r="27">
      <c r="A27">
        <v>10</v>
      </c>
      <c r="B27" t="inlineStr">
        <is>
          <t xml:space="preserve">Kapcsoló, egypólusú</t>
        </is>
      </c>
      <c r="C27" s="2">
        <v>2</v>
      </c>
      <c r="D27" t="inlineStr">
        <is>
          <t xml:space="preserve">db</t>
        </is>
      </c>
      <c r="E27" s="2">
        <v>1700</v>
      </c>
      <c r="F27" s="2">
        <f>C27*E27</f>
        <v>3400</v>
      </c>
    </row>
    <row r="28">
      <c r="A28">
        <v>11</v>
      </c>
      <c r="B28" t="inlineStr">
        <is>
          <t xml:space="preserve">Kismegszakító B16, 1 pólusú</t>
        </is>
      </c>
      <c r="C28" s="2">
        <v>2</v>
      </c>
      <c r="D28" t="inlineStr">
        <is>
          <t xml:space="preserve">db</t>
        </is>
      </c>
      <c r="E28" s="2">
        <v>2600</v>
      </c>
      <c r="F28" s="2">
        <f>C28*E28</f>
        <v>5200</v>
      </c>
    </row>
    <row r="29">
      <c r="A29">
        <v>12</v>
      </c>
      <c r="B29" t="inlineStr">
        <is>
          <t xml:space="preserve">Kábel NYM-J 3×2,5 mm²</t>
        </is>
      </c>
      <c r="C29" s="2">
        <v>16</v>
      </c>
      <c r="D29" t="inlineStr">
        <is>
          <t xml:space="preserve">m</t>
        </is>
      </c>
      <c r="E29" s="2">
        <v>690</v>
      </c>
      <c r="F29" s="2">
        <f>C29*E29</f>
        <v>11040</v>
      </c>
    </row>
    <row r="30">
      <c r="A30">
        <v>13</v>
      </c>
      <c r="B30" t="inlineStr">
        <is>
          <t xml:space="preserve">Védőcső 20 mm</t>
        </is>
      </c>
      <c r="C30" s="2">
        <v>14</v>
      </c>
      <c r="D30" t="inlineStr">
        <is>
          <t xml:space="preserve">m</t>
        </is>
      </c>
      <c r="E30" s="2">
        <v>260</v>
      </c>
      <c r="F30" s="2">
        <f>C30*E30</f>
        <v>3640</v>
      </c>
    </row>
    <row r="31">
      <c r="A31">
        <v>14</v>
      </c>
      <c r="B31" t="inlineStr">
        <is>
          <t xml:space="preserve">Szerelvénydoboz</t>
        </is>
      </c>
      <c r="C31" s="2">
        <v>6</v>
      </c>
      <c r="D31" t="inlineStr">
        <is>
          <t xml:space="preserve">db</t>
        </is>
      </c>
      <c r="E31" s="2">
        <v>350</v>
      </c>
      <c r="F31" s="2">
        <f>C31*E31</f>
        <v>2100</v>
      </c>
    </row>
    <row r="32">
      <c r="B32" s="7" t="inlineStr">
        <is>
          <t xml:space="preserve"/>
        </is>
      </c>
      <c r="C32" s="7" t="inlineStr">
        <is>
          <t xml:space="preserve"/>
        </is>
      </c>
      <c r="D32" s="7" t="inlineStr">
        <is>
          <t xml:space="preserve"/>
        </is>
      </c>
      <c r="E32" s="7" t="inlineStr">
        <is>
          <t xml:space="preserve"/>
        </is>
      </c>
      <c r="F32" s="2" t="str">
        <f>IF(OR(C32="",E32=""),"",C32*E32)</f>
        <v/>
      </c>
    </row>
    <row r="33">
      <c r="B33" s="7" t="inlineStr">
        <is>
          <t xml:space="preserve"/>
        </is>
      </c>
      <c r="C33" s="7" t="inlineStr">
        <is>
          <t xml:space="preserve"/>
        </is>
      </c>
      <c r="D33" s="7" t="inlineStr">
        <is>
          <t xml:space="preserve"/>
        </is>
      </c>
      <c r="E33" s="7" t="inlineStr">
        <is>
          <t xml:space="preserve"/>
        </is>
      </c>
      <c r="F33" s="2" t="str">
        <f>IF(OR(C33="",E33=""),"",C33*E33)</f>
        <v/>
      </c>
    </row>
    <row r="34"/>
    <row r="35">
      <c r="E35" s="1" t="inlineStr">
        <is>
          <t xml:space="preserve">Nettó összesen</t>
        </is>
      </c>
      <c r="F35" s="3">
        <f>SUM(F15:F33)</f>
        <v>271480</v>
      </c>
    </row>
    <row r="36">
      <c r="E36" s="1" t="inlineStr">
        <is>
          <t xml:space="preserve">ÁFA 27%</t>
        </is>
      </c>
      <c r="F36" s="3">
        <f>ROUND(F35*0.27,0)</f>
        <v>73300</v>
      </c>
    </row>
    <row r="37">
      <c r="E37" s="1" t="inlineStr">
        <is>
          <t xml:space="preserve">Bruttó összesen</t>
        </is>
      </c>
      <c r="F37" s="3">
        <f>F35+F36</f>
        <v>344780</v>
      </c>
    </row>
    <row r="38"/>
    <row r="39">
      <c r="A39" s="1" t="inlineStr">
        <is>
          <t xml:space="preserve">Feltételek</t>
        </is>
      </c>
    </row>
    <row r="40">
      <c r="A40" t="inlineStr">
        <is>
          <t xml:space="preserve">Az ajánlat nem tartalmazza: a lámpatesteket, a festést és a burkolat javítását.</t>
        </is>
      </c>
    </row>
    <row r="41">
      <c r="A41" t="inlineStr">
        <is>
          <t xml:space="preserve">Az anyagárak a beszerzés napján változhatnak, az eltérést előre jelzem.</t>
        </is>
      </c>
    </row>
    <row r="42">
      <c r="A42" t="inlineStr">
        <is>
          <t xml:space="preserve">Fizetés: a munka átadásakor, átutalással vagy készpénzben.</t>
        </is>
      </c>
    </row>
    <row r="43">
      <c r="A43" t="inlineStr">
        <is>
          <t xml:space="preserve">Érvényes: 2026. november 24-ig.</t>
        </is>
      </c>
    </row>
    <row r="44"/>
    <row r="45">
      <c r="A45" s="6" t="inlineStr">
        <is>
          <t xml:space="preserve">Ha nem vagy áfakörös, töröld az ÁFA sort, és írd rá: „Alanyi adómentes”.</t>
        </is>
      </c>
    </row>
    <row r="46">
      <c r="A46" s="6" t="inlineStr">
        <is>
          <t xml:space="preserve">Sablon: mondigo.eu/arajanlat-minta · Diktálva is megírhatod: mondigo.eu</t>
        </is>
      </c>
    </row>
  </sheetData>
  <pageMargins left="0.5" right="0.5" top="0.6" bottom="0.6" header="0.3" footer="0.3"/>
  <pageSetup paperSize="9" orientation="portrait" fitToWidth="1" fitToHeight="0"/>
</worksheet>
</file>