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KLÍMASZERELÉSI 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Klímaszerelés</t>
        </is>
      </c>
      <c r="D5" s="7" t="inlineStr">
        <is>
          <t xml:space="preserve">Minta Ügyfél</t>
        </is>
      </c>
    </row>
    <row r="6">
      <c r="A6" s="7" t="inlineStr">
        <is>
          <t xml:space="preserve">6000 Kecskemét, Példa utca 12.</t>
        </is>
      </c>
      <c r="D6" s="7" t="inlineStr">
        <is>
          <t xml:space="preserve">Munkavégzés címe: 6000 Kecskemét, Minta köz 3.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2026/0015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Hálószoba: split klíma telepítése 6 m csőpárral, nappali: meglévő klíma tisztítása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Split klíma telepítése, alapszerelés 3 m csőpárig</t>
        </is>
      </c>
      <c r="C15" s="2">
        <v>1</v>
      </c>
      <c r="D15" t="inlineStr">
        <is>
          <t xml:space="preserve">db</t>
        </is>
      </c>
      <c r="E15" s="2">
        <v>75000</v>
      </c>
      <c r="F15" s="2">
        <f>C15*E15</f>
        <v>75000</v>
      </c>
    </row>
    <row r="16">
      <c r="A16">
        <v>2</v>
      </c>
      <c r="B16" t="inlineStr">
        <is>
          <t xml:space="preserve">Többlet csőpár szerelése</t>
        </is>
      </c>
      <c r="C16" s="2">
        <v>3</v>
      </c>
      <c r="D16" t="inlineStr">
        <is>
          <t xml:space="preserve">m</t>
        </is>
      </c>
      <c r="E16" s="2">
        <v>8500</v>
      </c>
      <c r="F16" s="2">
        <f>C16*E16</f>
        <v>25500</v>
      </c>
    </row>
    <row r="17">
      <c r="A17">
        <v>3</v>
      </c>
      <c r="B17" t="inlineStr">
        <is>
          <t xml:space="preserve">Kondenzvíz-szivattyú beépítése, szivattyúval</t>
        </is>
      </c>
      <c r="C17" s="2">
        <v>1</v>
      </c>
      <c r="D17" t="inlineStr">
        <is>
          <t xml:space="preserve">db</t>
        </is>
      </c>
      <c r="E17" s="2">
        <v>42000</v>
      </c>
      <c r="F17" s="2">
        <f>C17*E17</f>
        <v>42000</v>
      </c>
    </row>
    <row r="18">
      <c r="A18">
        <v>4</v>
      </c>
      <c r="B18" t="inlineStr">
        <is>
          <t xml:space="preserve">Falátfúrás vastag téglafalon</t>
        </is>
      </c>
      <c r="C18" s="2">
        <v>1</v>
      </c>
      <c r="D18" t="inlineStr">
        <is>
          <t xml:space="preserve">óra</t>
        </is>
      </c>
      <c r="E18" s="2">
        <v>16000</v>
      </c>
      <c r="F18" s="2">
        <f>C18*E18</f>
        <v>16000</v>
      </c>
    </row>
    <row r="19">
      <c r="A19">
        <v>5</v>
      </c>
      <c r="B19" t="inlineStr">
        <is>
          <t xml:space="preserve">Kábelcsatorna szerelése beltéren</t>
        </is>
      </c>
      <c r="C19" s="2">
        <v>1</v>
      </c>
      <c r="D19" t="inlineStr">
        <is>
          <t xml:space="preserve">óra</t>
        </is>
      </c>
      <c r="E19" s="2">
        <v>16000</v>
      </c>
      <c r="F19" s="2">
        <f>C19*E19</f>
        <v>16000</v>
      </c>
    </row>
    <row r="20">
      <c r="A20">
        <v>6</v>
      </c>
      <c r="B20" t="inlineStr">
        <is>
          <t xml:space="preserve">Meglévő klíma tisztítása, beltéri egység</t>
        </is>
      </c>
      <c r="C20" s="2">
        <v>1</v>
      </c>
      <c r="D20" t="inlineStr">
        <is>
          <t xml:space="preserve">db</t>
        </is>
      </c>
      <c r="E20" s="2">
        <v>16000</v>
      </c>
      <c r="F20" s="2">
        <f>C20*E20</f>
        <v>16000</v>
      </c>
    </row>
    <row r="21">
      <c r="A21">
        <v>7</v>
      </c>
      <c r="B21" t="inlineStr">
        <is>
          <t xml:space="preserve">Kiszállás</t>
        </is>
      </c>
      <c r="C21" s="2">
        <v>1</v>
      </c>
      <c r="D21" t="inlineStr">
        <is>
          <t xml:space="preserve">alkalom</t>
        </is>
      </c>
      <c r="E21" s="2">
        <v>12000</v>
      </c>
      <c r="F21" s="2">
        <f>C21*E21</f>
        <v>12000</v>
      </c>
    </row>
    <row r="22">
      <c r="B22" s="7" t="inlineStr">
        <is>
          <t xml:space="preserve"/>
        </is>
      </c>
      <c r="C22" s="7" t="inlineStr">
        <is>
          <t xml:space="preserve"/>
        </is>
      </c>
      <c r="D22" s="7" t="inlineStr">
        <is>
          <t xml:space="preserve"/>
        </is>
      </c>
      <c r="E22" s="7" t="inlineStr">
        <is>
          <t xml:space="preserve"/>
        </is>
      </c>
      <c r="F22" s="2" t="str">
        <f>IF(OR(C22="",E22=""),"",C22*E22)</f>
        <v/>
      </c>
    </row>
    <row r="23">
      <c r="B23" s="7" t="inlineStr">
        <is>
          <t xml:space="preserve"/>
        </is>
      </c>
      <c r="C23" s="7" t="inlineStr">
        <is>
          <t xml:space="preserve"/>
        </is>
      </c>
      <c r="D23" s="7" t="inlineStr">
        <is>
          <t xml:space="preserve"/>
        </is>
      </c>
      <c r="E23" s="7" t="inlineStr">
        <is>
          <t xml:space="preserve"/>
        </is>
      </c>
      <c r="F23" s="2" t="str">
        <f>IF(OR(C23="",E23=""),"",C23*E23)</f>
        <v/>
      </c>
    </row>
    <row r="24">
      <c r="B24" s="1" t="inlineStr">
        <is>
          <t xml:space="preserve">Anyag</t>
        </is>
      </c>
    </row>
    <row r="25">
      <c r="A25">
        <v>8</v>
      </c>
      <c r="B25" t="inlineStr">
        <is>
          <t xml:space="preserve">Kábelcsatorna 60×60 mm</t>
        </is>
      </c>
      <c r="C25" s="2">
        <v>3</v>
      </c>
      <c r="D25" t="inlineStr">
        <is>
          <t xml:space="preserve">m</t>
        </is>
      </c>
      <c r="E25" s="2">
        <v>1800</v>
      </c>
      <c r="F25" s="2">
        <f>C25*E25</f>
        <v>5400</v>
      </c>
    </row>
    <row r="26">
      <c r="A26">
        <v>9</v>
      </c>
      <c r="B26" t="inlineStr">
        <is>
          <t xml:space="preserve">Kábelcsatorna-idom (könyök, falcsatlakozó)</t>
        </is>
      </c>
      <c r="C26" s="2">
        <v>3</v>
      </c>
      <c r="D26" t="inlineStr">
        <is>
          <t xml:space="preserve">db</t>
        </is>
      </c>
      <c r="E26" s="2">
        <v>900</v>
      </c>
      <c r="F26" s="2">
        <f>C26*E26</f>
        <v>2700</v>
      </c>
    </row>
    <row r="27">
      <c r="A27">
        <v>10</v>
      </c>
      <c r="B27" t="inlineStr">
        <is>
          <t xml:space="preserve">Rezgéscsillapító talp a kültéri egységhez</t>
        </is>
      </c>
      <c r="C27" s="2">
        <v>4</v>
      </c>
      <c r="D27" t="inlineStr">
        <is>
          <t xml:space="preserve">db</t>
        </is>
      </c>
      <c r="E27" s="2">
        <v>1200</v>
      </c>
      <c r="F27" s="2">
        <f>C27*E27</f>
        <v>4800</v>
      </c>
    </row>
    <row r="28">
      <c r="B28" s="7" t="inlineStr">
        <is>
          <t xml:space="preserve"/>
        </is>
      </c>
      <c r="C28" s="7" t="inlineStr">
        <is>
          <t xml:space="preserve"/>
        </is>
      </c>
      <c r="D28" s="7" t="inlineStr">
        <is>
          <t xml:space="preserve"/>
        </is>
      </c>
      <c r="E28" s="7" t="inlineStr">
        <is>
          <t xml:space="preserve"/>
        </is>
      </c>
      <c r="F28" s="2" t="str">
        <f>IF(OR(C28="",E28=""),"",C28*E28)</f>
        <v/>
      </c>
    </row>
    <row r="29">
      <c r="B29" s="7" t="inlineStr">
        <is>
          <t xml:space="preserve"/>
        </is>
      </c>
      <c r="C29" s="7" t="inlineStr">
        <is>
          <t xml:space="preserve"/>
        </is>
      </c>
      <c r="D29" s="7" t="inlineStr">
        <is>
          <t xml:space="preserve"/>
        </is>
      </c>
      <c r="E29" s="7" t="inlineStr">
        <is>
          <t xml:space="preserve"/>
        </is>
      </c>
      <c r="F29" s="2" t="str">
        <f>IF(OR(C29="",E29=""),"",C29*E29)</f>
        <v/>
      </c>
    </row>
    <row r="30"/>
    <row r="31">
      <c r="E31" s="1" t="inlineStr">
        <is>
          <t xml:space="preserve">Nettó összesen</t>
        </is>
      </c>
      <c r="F31" s="3">
        <f>SUM(F15:F29)</f>
        <v>215400</v>
      </c>
    </row>
    <row r="32">
      <c r="E32" s="1" t="inlineStr">
        <is>
          <t xml:space="preserve">ÁFA 27%</t>
        </is>
      </c>
      <c r="F32" s="3">
        <f>ROUND(F31*0.27,0)</f>
        <v>58158</v>
      </c>
    </row>
    <row r="33">
      <c r="E33" s="1" t="inlineStr">
        <is>
          <t xml:space="preserve">Bruttó összesen</t>
        </is>
      </c>
      <c r="F33" s="3">
        <f>F31+F32</f>
        <v>273558</v>
      </c>
    </row>
    <row r="34"/>
    <row r="35">
      <c r="A35" s="1" t="inlineStr">
        <is>
          <t xml:space="preserve">Feltételek</t>
        </is>
      </c>
    </row>
    <row r="36">
      <c r="A36" t="inlineStr">
        <is>
          <t xml:space="preserve">Az ajánlat nem tartalmazza: a klímakészüléket és az elektromos betáp kiépítését.</t>
        </is>
      </c>
    </row>
    <row r="37">
      <c r="A37" t="inlineStr">
        <is>
          <t xml:space="preserve">Az anyagárak a beszerzés napján változhatnak, az eltérést előre jelzem.</t>
        </is>
      </c>
    </row>
    <row r="38">
      <c r="A38" t="inlineStr">
        <is>
          <t xml:space="preserve">Fizetés: a munka átadásakor, átutalással vagy készpénzben.</t>
        </is>
      </c>
    </row>
    <row r="39">
      <c r="A39" t="inlineStr">
        <is>
          <t xml:space="preserve">Érvényes: 2026. november 24-ig.</t>
        </is>
      </c>
    </row>
    <row r="40"/>
    <row r="41">
      <c r="A41" s="6" t="inlineStr">
        <is>
          <t xml:space="preserve">Ha nem vagy áfakörös, töröld az ÁFA sort, és írd rá: „Alanyi adómentes”.</t>
        </is>
      </c>
    </row>
    <row r="42">
      <c r="A42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